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na.altaf\AppData\Roaming\IBM\ILOG\CPLEX_Studio201\inv cost2\"/>
    </mc:Choice>
  </mc:AlternateContent>
  <xr:revisionPtr revIDLastSave="0" documentId="13_ncr:1_{116C654A-DE5F-4C87-8F68-E9587FF5C64B}" xr6:coauthVersionLast="36" xr6:coauthVersionMax="36" xr10:uidLastSave="{00000000-0000-0000-0000-000000000000}"/>
  <bookViews>
    <workbookView xWindow="0" yWindow="0" windowWidth="28800" windowHeight="11925" xr2:uid="{F82BF7AB-0EA8-43ED-9A0D-BF18244E5637}"/>
  </bookViews>
  <sheets>
    <sheet name="6-6" sheetId="1" r:id="rId1"/>
  </sheets>
  <definedNames>
    <definedName name="Ch">'6-6'!$B$85:$K$85</definedName>
    <definedName name="cost">'6-6'!$C$13:$F$16</definedName>
    <definedName name="in_d">'6-6'!$B$9</definedName>
    <definedName name="in_t">'6-6'!$B$7</definedName>
    <definedName name="in_time">'6-6'!$C$61:$D$70</definedName>
    <definedName name="out_d">'6-6'!$B$10</definedName>
    <definedName name="out_t">'6-6'!$B$8</definedName>
    <definedName name="out_time">'6-6'!$C$73:$D$82</definedName>
    <definedName name="pallets">'6-6'!$C$37:$L$46</definedName>
    <definedName name="penalty">'6-6'!$C$25:$L$34</definedName>
    <definedName name="quantity">'6-6'!$C$49:$L$58</definedName>
    <definedName name="si">'6-6'!$C$101:$L$110</definedName>
    <definedName name="so">'6-6'!$C$113:$L$122</definedName>
    <definedName name="transfertime">'6-6'!$C$19:$F$22</definedName>
    <definedName name="v">'6-6'!$C$88:$L$97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C15" i="1"/>
  <c r="D15" i="1"/>
  <c r="E15" i="1"/>
  <c r="F15" i="1"/>
  <c r="C16" i="1"/>
  <c r="D16" i="1"/>
  <c r="E16" i="1"/>
  <c r="F16" i="1"/>
  <c r="D13" i="1"/>
  <c r="E13" i="1"/>
  <c r="F13" i="1"/>
  <c r="C13" i="1"/>
  <c r="C85" i="1" l="1"/>
  <c r="D85" i="1"/>
  <c r="E85" i="1"/>
  <c r="F85" i="1"/>
  <c r="G85" i="1"/>
  <c r="H85" i="1"/>
  <c r="I85" i="1"/>
  <c r="J85" i="1"/>
  <c r="K85" i="1"/>
  <c r="B85" i="1"/>
  <c r="C26" i="1" l="1"/>
  <c r="D26" i="1"/>
  <c r="E26" i="1"/>
  <c r="F26" i="1"/>
  <c r="G26" i="1"/>
  <c r="H26" i="1"/>
  <c r="I26" i="1"/>
  <c r="J26" i="1"/>
  <c r="K26" i="1"/>
  <c r="L26" i="1"/>
  <c r="C27" i="1"/>
  <c r="D27" i="1"/>
  <c r="E27" i="1"/>
  <c r="F27" i="1"/>
  <c r="G27" i="1"/>
  <c r="H27" i="1"/>
  <c r="I27" i="1"/>
  <c r="J27" i="1"/>
  <c r="K27" i="1"/>
  <c r="L27" i="1"/>
  <c r="C28" i="1"/>
  <c r="D28" i="1"/>
  <c r="E28" i="1"/>
  <c r="F28" i="1"/>
  <c r="G28" i="1"/>
  <c r="H28" i="1"/>
  <c r="I28" i="1"/>
  <c r="J28" i="1"/>
  <c r="K28" i="1"/>
  <c r="L28" i="1"/>
  <c r="C29" i="1"/>
  <c r="D29" i="1"/>
  <c r="E29" i="1"/>
  <c r="F29" i="1"/>
  <c r="G29" i="1"/>
  <c r="H29" i="1"/>
  <c r="I29" i="1"/>
  <c r="J29" i="1"/>
  <c r="K29" i="1"/>
  <c r="L29" i="1"/>
  <c r="C30" i="1"/>
  <c r="D30" i="1"/>
  <c r="E30" i="1"/>
  <c r="F30" i="1"/>
  <c r="G30" i="1"/>
  <c r="H30" i="1"/>
  <c r="I30" i="1"/>
  <c r="J30" i="1"/>
  <c r="K30" i="1"/>
  <c r="L30" i="1"/>
  <c r="C31" i="1"/>
  <c r="D31" i="1"/>
  <c r="E31" i="1"/>
  <c r="F31" i="1"/>
  <c r="G31" i="1"/>
  <c r="H31" i="1"/>
  <c r="I31" i="1"/>
  <c r="J31" i="1"/>
  <c r="K31" i="1"/>
  <c r="L31" i="1"/>
  <c r="C32" i="1"/>
  <c r="D32" i="1"/>
  <c r="E32" i="1"/>
  <c r="F32" i="1"/>
  <c r="G32" i="1"/>
  <c r="H32" i="1"/>
  <c r="I32" i="1"/>
  <c r="J32" i="1"/>
  <c r="K32" i="1"/>
  <c r="L32" i="1"/>
  <c r="C33" i="1"/>
  <c r="D33" i="1"/>
  <c r="E33" i="1"/>
  <c r="F33" i="1"/>
  <c r="G33" i="1"/>
  <c r="H33" i="1"/>
  <c r="I33" i="1"/>
  <c r="J33" i="1"/>
  <c r="K33" i="1"/>
  <c r="L33" i="1"/>
  <c r="C34" i="1"/>
  <c r="D34" i="1"/>
  <c r="E34" i="1"/>
  <c r="F34" i="1"/>
  <c r="G34" i="1"/>
  <c r="H34" i="1"/>
  <c r="I34" i="1"/>
  <c r="J34" i="1"/>
  <c r="K34" i="1"/>
  <c r="L34" i="1"/>
  <c r="D25" i="1"/>
  <c r="E25" i="1"/>
  <c r="F25" i="1"/>
  <c r="G25" i="1"/>
  <c r="H25" i="1"/>
  <c r="I25" i="1"/>
  <c r="J25" i="1"/>
  <c r="K25" i="1"/>
  <c r="L25" i="1"/>
  <c r="C25" i="1"/>
  <c r="C20" i="1" l="1"/>
  <c r="D20" i="1"/>
  <c r="E20" i="1"/>
  <c r="F20" i="1"/>
  <c r="C21" i="1"/>
  <c r="D21" i="1"/>
  <c r="E21" i="1"/>
  <c r="F21" i="1"/>
  <c r="C22" i="1"/>
  <c r="D22" i="1"/>
  <c r="E22" i="1"/>
  <c r="F22" i="1"/>
  <c r="D19" i="1"/>
  <c r="E19" i="1"/>
  <c r="F19" i="1"/>
  <c r="C19" i="1"/>
  <c r="C38" i="1" l="1"/>
  <c r="D38" i="1"/>
  <c r="E38" i="1"/>
  <c r="F38" i="1"/>
  <c r="G38" i="1"/>
  <c r="H38" i="1"/>
  <c r="I38" i="1"/>
  <c r="J38" i="1"/>
  <c r="K38" i="1"/>
  <c r="L38" i="1"/>
  <c r="C39" i="1"/>
  <c r="D39" i="1"/>
  <c r="E39" i="1"/>
  <c r="F39" i="1"/>
  <c r="G39" i="1"/>
  <c r="H39" i="1"/>
  <c r="I39" i="1"/>
  <c r="J39" i="1"/>
  <c r="K39" i="1"/>
  <c r="L39" i="1"/>
  <c r="C40" i="1"/>
  <c r="D40" i="1"/>
  <c r="E40" i="1"/>
  <c r="F40" i="1"/>
  <c r="G40" i="1"/>
  <c r="H40" i="1"/>
  <c r="I40" i="1"/>
  <c r="J40" i="1"/>
  <c r="K40" i="1"/>
  <c r="L40" i="1"/>
  <c r="C41" i="1"/>
  <c r="D41" i="1"/>
  <c r="E41" i="1"/>
  <c r="F41" i="1"/>
  <c r="G41" i="1"/>
  <c r="H41" i="1"/>
  <c r="I41" i="1"/>
  <c r="J41" i="1"/>
  <c r="K41" i="1"/>
  <c r="L41" i="1"/>
  <c r="C42" i="1"/>
  <c r="D42" i="1"/>
  <c r="E42" i="1"/>
  <c r="F42" i="1"/>
  <c r="G42" i="1"/>
  <c r="H42" i="1"/>
  <c r="I42" i="1"/>
  <c r="J42" i="1"/>
  <c r="K42" i="1"/>
  <c r="L42" i="1"/>
  <c r="C43" i="1"/>
  <c r="D43" i="1"/>
  <c r="E43" i="1"/>
  <c r="F43" i="1"/>
  <c r="G43" i="1"/>
  <c r="H43" i="1"/>
  <c r="I43" i="1"/>
  <c r="J43" i="1"/>
  <c r="K43" i="1"/>
  <c r="L43" i="1"/>
  <c r="C44" i="1"/>
  <c r="D44" i="1"/>
  <c r="E44" i="1"/>
  <c r="F44" i="1"/>
  <c r="G44" i="1"/>
  <c r="H44" i="1"/>
  <c r="I44" i="1"/>
  <c r="J44" i="1"/>
  <c r="K44" i="1"/>
  <c r="L44" i="1"/>
  <c r="C45" i="1"/>
  <c r="D45" i="1"/>
  <c r="E45" i="1"/>
  <c r="F45" i="1"/>
  <c r="G45" i="1"/>
  <c r="H45" i="1"/>
  <c r="I45" i="1"/>
  <c r="J45" i="1"/>
  <c r="K45" i="1"/>
  <c r="L45" i="1"/>
  <c r="C46" i="1"/>
  <c r="D46" i="1"/>
  <c r="E46" i="1"/>
  <c r="F46" i="1"/>
  <c r="G46" i="1"/>
  <c r="H46" i="1"/>
  <c r="I46" i="1"/>
  <c r="J46" i="1"/>
  <c r="K46" i="1"/>
  <c r="L46" i="1"/>
  <c r="D37" i="1"/>
  <c r="E37" i="1"/>
  <c r="F37" i="1"/>
  <c r="G37" i="1"/>
  <c r="H37" i="1"/>
  <c r="I37" i="1"/>
  <c r="J37" i="1"/>
  <c r="K37" i="1"/>
  <c r="L37" i="1"/>
  <c r="C37" i="1" l="1"/>
</calcChain>
</file>

<file path=xl/sharedStrings.xml><?xml version="1.0" encoding="utf-8"?>
<sst xmlns="http://schemas.openxmlformats.org/spreadsheetml/2006/main" count="189" uniqueCount="59">
  <si>
    <t>in_t</t>
  </si>
  <si>
    <t>out_t</t>
  </si>
  <si>
    <t>in_d</t>
  </si>
  <si>
    <t>out_d</t>
  </si>
  <si>
    <t>out_d1</t>
  </si>
  <si>
    <t>out_d2</t>
  </si>
  <si>
    <t>cost</t>
  </si>
  <si>
    <t>in_d1</t>
  </si>
  <si>
    <t>in_d2</t>
  </si>
  <si>
    <t>transfer time</t>
  </si>
  <si>
    <t>penality</t>
  </si>
  <si>
    <t>out_t1</t>
  </si>
  <si>
    <t>out_t2</t>
  </si>
  <si>
    <t>out_t3</t>
  </si>
  <si>
    <t>out_t4</t>
  </si>
  <si>
    <t>in_t1</t>
  </si>
  <si>
    <t>in_t2</t>
  </si>
  <si>
    <t>in_t3</t>
  </si>
  <si>
    <t>in_t4</t>
  </si>
  <si>
    <t>in_t5</t>
  </si>
  <si>
    <t>in_t6</t>
  </si>
  <si>
    <t>pallets transferred</t>
  </si>
  <si>
    <t>quantity</t>
  </si>
  <si>
    <t>in_arr_dep =  Arrival and Departure time of inbound trucks</t>
  </si>
  <si>
    <t>arrival</t>
  </si>
  <si>
    <t>departure</t>
  </si>
  <si>
    <t>int_t1</t>
  </si>
  <si>
    <t>int_t2</t>
  </si>
  <si>
    <t>int_t3</t>
  </si>
  <si>
    <t>int_t4</t>
  </si>
  <si>
    <t>int_t5</t>
  </si>
  <si>
    <t>int_t6</t>
  </si>
  <si>
    <t>out_arr_dep = Arrival and Departure time of outbound trucks</t>
  </si>
  <si>
    <t>Ch = Material Handling Cost</t>
  </si>
  <si>
    <t>v = Preprocessing variable to show if the quantity requires material handling</t>
  </si>
  <si>
    <t>si = preprocessing variable for sequence of inbound trucks</t>
  </si>
  <si>
    <t>so = preprocessing variable for sequence of outbound trucks</t>
  </si>
  <si>
    <t>out_t5</t>
  </si>
  <si>
    <t>out_t6</t>
  </si>
  <si>
    <t>out_d3</t>
  </si>
  <si>
    <t>in_d3</t>
  </si>
  <si>
    <t>out_t7</t>
  </si>
  <si>
    <t>in_t7</t>
  </si>
  <si>
    <t>int_t7</t>
  </si>
  <si>
    <t>out_t8</t>
  </si>
  <si>
    <t>out_t9</t>
  </si>
  <si>
    <t>in_t8</t>
  </si>
  <si>
    <t>in_t9</t>
  </si>
  <si>
    <t>int_t8</t>
  </si>
  <si>
    <t>int_t9</t>
  </si>
  <si>
    <t>in_d4</t>
  </si>
  <si>
    <t>out_d4</t>
  </si>
  <si>
    <t>out_t10</t>
  </si>
  <si>
    <t>in_t10</t>
  </si>
  <si>
    <t>int_t10</t>
  </si>
  <si>
    <t>Optimal result</t>
  </si>
  <si>
    <t>Co</t>
  </si>
  <si>
    <t>Cp</t>
  </si>
  <si>
    <t>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</si>
</sst>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2" fontId="0" fillId="0" borderId="1" xfId="0" applyNumberForma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Border="1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A5D57-7E2F-483D-92C2-DCD09C057327}">
  <sheetPr codeName="Sheet1"/>
  <dimension ref="A2:N122"/>
  <sheetViews>
    <sheetView tabSelected="1" workbookViewId="0">
      <selection activeCell="A2" sqref="A2:D3"/>
    </sheetView>
  </sheetViews>
  <sheetFormatPr defaultRowHeight="15" x14ac:dyDescent="0.25"/>
  <cols>
    <col min="1" max="1" width="18.42578125" customWidth="1"/>
    <col min="4" max="4" width="9.5703125" bestFit="1" customWidth="1"/>
  </cols>
  <sheetData>
    <row r="2" spans="1:14" x14ac:dyDescent="0.25">
      <c r="A2" s="13" t="s">
        <v>55</v>
      </c>
      <c r="B2" s="13" t="s">
        <v>56</v>
      </c>
      <c r="C2" s="13" t="s">
        <v>57</v>
      </c>
      <c r="D2" s="13" t="s">
        <v>58</v>
      </c>
    </row>
    <row r="3" spans="1:14" x14ac:dyDescent="0.25">
      <c r="A3" s="13">
        <v>17741.080000000002</v>
      </c>
      <c r="B3" s="13">
        <v>1870</v>
      </c>
      <c r="C3" s="13">
        <v>14214</v>
      </c>
      <c r="D3" s="13">
        <v>1657</v>
      </c>
    </row>
    <row r="7" spans="1:14" x14ac:dyDescent="0.25">
      <c r="A7" t="s">
        <v>0</v>
      </c>
      <c r="B7">
        <v>10</v>
      </c>
    </row>
    <row r="8" spans="1:14" x14ac:dyDescent="0.25">
      <c r="A8" t="s">
        <v>1</v>
      </c>
      <c r="B8">
        <v>10</v>
      </c>
    </row>
    <row r="9" spans="1:14" x14ac:dyDescent="0.25">
      <c r="A9" t="s">
        <v>2</v>
      </c>
      <c r="B9">
        <v>4</v>
      </c>
      <c r="H9">
        <v>10</v>
      </c>
    </row>
    <row r="10" spans="1:14" x14ac:dyDescent="0.25">
      <c r="A10" t="s">
        <v>3</v>
      </c>
      <c r="B10">
        <v>4</v>
      </c>
    </row>
    <row r="12" spans="1:14" x14ac:dyDescent="0.25">
      <c r="B12" s="1"/>
      <c r="C12" s="1" t="s">
        <v>4</v>
      </c>
      <c r="D12" s="1" t="s">
        <v>5</v>
      </c>
      <c r="E12" s="1" t="s">
        <v>39</v>
      </c>
      <c r="F12" s="1" t="s">
        <v>51</v>
      </c>
    </row>
    <row r="13" spans="1:14" x14ac:dyDescent="0.25">
      <c r="A13" t="s">
        <v>6</v>
      </c>
      <c r="B13" s="1" t="s">
        <v>7</v>
      </c>
      <c r="C13" s="1">
        <f>K13*$H$9</f>
        <v>30</v>
      </c>
      <c r="D13" s="1">
        <f t="shared" ref="D13:F13" si="0">L13*$H$9</f>
        <v>40</v>
      </c>
      <c r="E13" s="1">
        <f t="shared" si="0"/>
        <v>50</v>
      </c>
      <c r="F13" s="1">
        <f t="shared" si="0"/>
        <v>60</v>
      </c>
      <c r="K13" s="1">
        <v>3</v>
      </c>
      <c r="L13" s="1">
        <v>4</v>
      </c>
      <c r="M13" s="1">
        <v>5</v>
      </c>
      <c r="N13" s="10">
        <v>6</v>
      </c>
    </row>
    <row r="14" spans="1:14" x14ac:dyDescent="0.25">
      <c r="B14" s="1" t="s">
        <v>8</v>
      </c>
      <c r="C14" s="1">
        <f t="shared" ref="C14:C16" si="1">K14*$H$9</f>
        <v>40</v>
      </c>
      <c r="D14" s="1">
        <f t="shared" ref="D14:D16" si="2">L14*$H$9</f>
        <v>30</v>
      </c>
      <c r="E14" s="1">
        <f t="shared" ref="E14:E16" si="3">M14*$H$9</f>
        <v>40</v>
      </c>
      <c r="F14" s="1">
        <f t="shared" ref="F14:F16" si="4">N14*$H$9</f>
        <v>50</v>
      </c>
      <c r="K14" s="1">
        <v>4</v>
      </c>
      <c r="L14" s="1">
        <v>3</v>
      </c>
      <c r="M14" s="1">
        <v>4</v>
      </c>
      <c r="N14" s="10">
        <v>5</v>
      </c>
    </row>
    <row r="15" spans="1:14" x14ac:dyDescent="0.25">
      <c r="B15" s="1" t="s">
        <v>40</v>
      </c>
      <c r="C15" s="1">
        <f t="shared" si="1"/>
        <v>50</v>
      </c>
      <c r="D15" s="1">
        <f t="shared" si="2"/>
        <v>40</v>
      </c>
      <c r="E15" s="1">
        <f t="shared" si="3"/>
        <v>30</v>
      </c>
      <c r="F15" s="1">
        <f t="shared" si="4"/>
        <v>40</v>
      </c>
      <c r="K15" s="1">
        <v>5</v>
      </c>
      <c r="L15" s="1">
        <v>4</v>
      </c>
      <c r="M15" s="1">
        <v>3</v>
      </c>
      <c r="N15" s="10">
        <v>4</v>
      </c>
    </row>
    <row r="16" spans="1:14" x14ac:dyDescent="0.25">
      <c r="B16" s="1" t="s">
        <v>50</v>
      </c>
      <c r="C16" s="1">
        <f t="shared" si="1"/>
        <v>60</v>
      </c>
      <c r="D16" s="1">
        <f t="shared" si="2"/>
        <v>50</v>
      </c>
      <c r="E16" s="1">
        <f t="shared" si="3"/>
        <v>40</v>
      </c>
      <c r="F16" s="1">
        <f t="shared" si="4"/>
        <v>30</v>
      </c>
      <c r="K16" s="10">
        <v>6</v>
      </c>
      <c r="L16" s="10">
        <v>5</v>
      </c>
      <c r="M16" s="10">
        <v>4</v>
      </c>
      <c r="N16" s="10">
        <v>3</v>
      </c>
    </row>
    <row r="17" spans="1:12" x14ac:dyDescent="0.25">
      <c r="C17" s="1"/>
      <c r="D17" s="1"/>
      <c r="E17" s="1"/>
      <c r="F17" s="1"/>
    </row>
    <row r="18" spans="1:12" x14ac:dyDescent="0.25">
      <c r="A18" t="s">
        <v>9</v>
      </c>
      <c r="C18" s="1" t="s">
        <v>4</v>
      </c>
      <c r="D18" s="1" t="s">
        <v>5</v>
      </c>
      <c r="E18" s="1" t="s">
        <v>39</v>
      </c>
      <c r="F18" s="1" t="s">
        <v>51</v>
      </c>
    </row>
    <row r="19" spans="1:12" x14ac:dyDescent="0.25">
      <c r="B19" s="1" t="s">
        <v>7</v>
      </c>
      <c r="C19" s="1">
        <f>K13*0.05</f>
        <v>0.15000000000000002</v>
      </c>
      <c r="D19" s="1">
        <f t="shared" ref="D19:F19" si="5">L13*0.05</f>
        <v>0.2</v>
      </c>
      <c r="E19" s="1">
        <f t="shared" si="5"/>
        <v>0.25</v>
      </c>
      <c r="F19" s="1">
        <f t="shared" si="5"/>
        <v>0.30000000000000004</v>
      </c>
    </row>
    <row r="20" spans="1:12" x14ac:dyDescent="0.25">
      <c r="B20" s="1" t="s">
        <v>8</v>
      </c>
      <c r="C20" s="1">
        <f t="shared" ref="C20:C22" si="6">K14*0.05</f>
        <v>0.2</v>
      </c>
      <c r="D20" s="1">
        <f t="shared" ref="D20:D22" si="7">L14*0.05</f>
        <v>0.15000000000000002</v>
      </c>
      <c r="E20" s="1">
        <f t="shared" ref="E20:E22" si="8">M14*0.05</f>
        <v>0.2</v>
      </c>
      <c r="F20" s="1">
        <f t="shared" ref="F20:F22" si="9">N14*0.05</f>
        <v>0.25</v>
      </c>
    </row>
    <row r="21" spans="1:12" x14ac:dyDescent="0.25">
      <c r="B21" s="1" t="s">
        <v>40</v>
      </c>
      <c r="C21" s="1">
        <f t="shared" si="6"/>
        <v>0.25</v>
      </c>
      <c r="D21" s="1">
        <f t="shared" si="7"/>
        <v>0.2</v>
      </c>
      <c r="E21" s="1">
        <f t="shared" si="8"/>
        <v>0.15000000000000002</v>
      </c>
      <c r="F21" s="1">
        <f t="shared" si="9"/>
        <v>0.2</v>
      </c>
    </row>
    <row r="22" spans="1:12" x14ac:dyDescent="0.25">
      <c r="B22" s="1" t="s">
        <v>50</v>
      </c>
      <c r="C22" s="1">
        <f t="shared" si="6"/>
        <v>0.30000000000000004</v>
      </c>
      <c r="D22" s="1">
        <f t="shared" si="7"/>
        <v>0.25</v>
      </c>
      <c r="E22" s="1">
        <f t="shared" si="8"/>
        <v>0.2</v>
      </c>
      <c r="F22" s="1">
        <f t="shared" si="9"/>
        <v>0.15000000000000002</v>
      </c>
    </row>
    <row r="23" spans="1:12" x14ac:dyDescent="0.25">
      <c r="B23" s="1"/>
    </row>
    <row r="24" spans="1:12" x14ac:dyDescent="0.25">
      <c r="A24" t="s">
        <v>10</v>
      </c>
      <c r="B24" s="1"/>
      <c r="C24" s="1" t="s">
        <v>11</v>
      </c>
      <c r="D24" s="1" t="s">
        <v>12</v>
      </c>
      <c r="E24" s="1" t="s">
        <v>13</v>
      </c>
      <c r="F24" s="1" t="s">
        <v>14</v>
      </c>
      <c r="G24" s="1" t="s">
        <v>37</v>
      </c>
      <c r="H24" s="1" t="s">
        <v>38</v>
      </c>
      <c r="I24" s="1" t="s">
        <v>41</v>
      </c>
      <c r="J24" s="1" t="s">
        <v>44</v>
      </c>
      <c r="K24" s="1" t="s">
        <v>45</v>
      </c>
      <c r="L24" s="1" t="s">
        <v>52</v>
      </c>
    </row>
    <row r="25" spans="1:12" x14ac:dyDescent="0.25">
      <c r="B25" s="1" t="s">
        <v>15</v>
      </c>
      <c r="C25" s="1">
        <f>C49*0.86</f>
        <v>12.9</v>
      </c>
      <c r="D25" s="1">
        <f t="shared" ref="D25:L25" si="10">D49*0.86</f>
        <v>17.2</v>
      </c>
      <c r="E25" s="1">
        <f t="shared" si="10"/>
        <v>12.9</v>
      </c>
      <c r="F25" s="1">
        <f t="shared" si="10"/>
        <v>17.2</v>
      </c>
      <c r="G25" s="1">
        <f t="shared" si="10"/>
        <v>0</v>
      </c>
      <c r="H25" s="1">
        <f t="shared" si="10"/>
        <v>0</v>
      </c>
      <c r="I25" s="1">
        <f t="shared" si="10"/>
        <v>8.6</v>
      </c>
      <c r="J25" s="1">
        <f t="shared" si="10"/>
        <v>0</v>
      </c>
      <c r="K25" s="1">
        <f t="shared" si="10"/>
        <v>1.72</v>
      </c>
      <c r="L25" s="1">
        <f t="shared" si="10"/>
        <v>8.6</v>
      </c>
    </row>
    <row r="26" spans="1:12" x14ac:dyDescent="0.25">
      <c r="B26" s="1" t="s">
        <v>16</v>
      </c>
      <c r="C26" s="1">
        <f t="shared" ref="C26:L26" si="11">C50*0.86</f>
        <v>10.32</v>
      </c>
      <c r="D26" s="1">
        <f t="shared" si="11"/>
        <v>0</v>
      </c>
      <c r="E26" s="1">
        <f t="shared" si="11"/>
        <v>0</v>
      </c>
      <c r="F26" s="1">
        <f t="shared" si="11"/>
        <v>0</v>
      </c>
      <c r="G26" s="1">
        <f t="shared" si="11"/>
        <v>0</v>
      </c>
      <c r="H26" s="1">
        <f t="shared" si="11"/>
        <v>0</v>
      </c>
      <c r="I26" s="1">
        <f t="shared" si="11"/>
        <v>0</v>
      </c>
      <c r="J26" s="1">
        <f t="shared" si="11"/>
        <v>0</v>
      </c>
      <c r="K26" s="1">
        <f t="shared" si="11"/>
        <v>0</v>
      </c>
      <c r="L26" s="1">
        <f t="shared" si="11"/>
        <v>0</v>
      </c>
    </row>
    <row r="27" spans="1:12" x14ac:dyDescent="0.25">
      <c r="B27" s="1" t="s">
        <v>17</v>
      </c>
      <c r="C27" s="1">
        <f t="shared" ref="C27:L27" si="12">C51*0.86</f>
        <v>17.2</v>
      </c>
      <c r="D27" s="1">
        <f t="shared" si="12"/>
        <v>0</v>
      </c>
      <c r="E27" s="1">
        <f t="shared" si="12"/>
        <v>0</v>
      </c>
      <c r="F27" s="1">
        <f t="shared" si="12"/>
        <v>0</v>
      </c>
      <c r="G27" s="1">
        <f t="shared" si="12"/>
        <v>0</v>
      </c>
      <c r="H27" s="1">
        <f t="shared" si="12"/>
        <v>0</v>
      </c>
      <c r="I27" s="1">
        <f t="shared" si="12"/>
        <v>0</v>
      </c>
      <c r="J27" s="1">
        <f t="shared" si="12"/>
        <v>8.6</v>
      </c>
      <c r="K27" s="1">
        <f t="shared" si="12"/>
        <v>0</v>
      </c>
      <c r="L27" s="1">
        <f t="shared" si="12"/>
        <v>0</v>
      </c>
    </row>
    <row r="28" spans="1:12" x14ac:dyDescent="0.25">
      <c r="B28" s="1" t="s">
        <v>18</v>
      </c>
      <c r="C28" s="1">
        <f t="shared" ref="C28:L28" si="13">C52*0.86</f>
        <v>25.8</v>
      </c>
      <c r="D28" s="1">
        <f t="shared" si="13"/>
        <v>0</v>
      </c>
      <c r="E28" s="1">
        <f t="shared" si="13"/>
        <v>25.8</v>
      </c>
      <c r="F28" s="1">
        <f t="shared" si="13"/>
        <v>0</v>
      </c>
      <c r="G28" s="1">
        <f t="shared" si="13"/>
        <v>0</v>
      </c>
      <c r="H28" s="1">
        <f t="shared" si="13"/>
        <v>0</v>
      </c>
      <c r="I28" s="1">
        <f t="shared" si="13"/>
        <v>0</v>
      </c>
      <c r="J28" s="1">
        <f t="shared" si="13"/>
        <v>0</v>
      </c>
      <c r="K28" s="1">
        <f t="shared" si="13"/>
        <v>0</v>
      </c>
      <c r="L28" s="1">
        <f t="shared" si="13"/>
        <v>8.6</v>
      </c>
    </row>
    <row r="29" spans="1:12" x14ac:dyDescent="0.25">
      <c r="B29" s="1" t="s">
        <v>19</v>
      </c>
      <c r="C29" s="1">
        <f t="shared" ref="C29:L29" si="14">C53*0.86</f>
        <v>0</v>
      </c>
      <c r="D29" s="1">
        <f t="shared" si="14"/>
        <v>0</v>
      </c>
      <c r="E29" s="1">
        <f t="shared" si="14"/>
        <v>0</v>
      </c>
      <c r="F29" s="1">
        <f t="shared" si="14"/>
        <v>4.3</v>
      </c>
      <c r="G29" s="1">
        <f t="shared" si="14"/>
        <v>0</v>
      </c>
      <c r="H29" s="1">
        <f t="shared" si="14"/>
        <v>25.8</v>
      </c>
      <c r="I29" s="1">
        <f t="shared" si="14"/>
        <v>4.3</v>
      </c>
      <c r="J29" s="1">
        <f t="shared" si="14"/>
        <v>0</v>
      </c>
      <c r="K29" s="1">
        <f t="shared" si="14"/>
        <v>0</v>
      </c>
      <c r="L29" s="1">
        <f t="shared" si="14"/>
        <v>0</v>
      </c>
    </row>
    <row r="30" spans="1:12" x14ac:dyDescent="0.25">
      <c r="B30" s="1" t="s">
        <v>20</v>
      </c>
      <c r="C30" s="1">
        <f t="shared" ref="C30:L30" si="15">C54*0.86</f>
        <v>0</v>
      </c>
      <c r="D30" s="1">
        <f t="shared" si="15"/>
        <v>0</v>
      </c>
      <c r="E30" s="1">
        <f t="shared" si="15"/>
        <v>0</v>
      </c>
      <c r="F30" s="1">
        <f t="shared" si="15"/>
        <v>8.6</v>
      </c>
      <c r="G30" s="1">
        <f t="shared" si="15"/>
        <v>25.8</v>
      </c>
      <c r="H30" s="1">
        <f t="shared" si="15"/>
        <v>0</v>
      </c>
      <c r="I30" s="1">
        <f t="shared" si="15"/>
        <v>0</v>
      </c>
      <c r="J30" s="1">
        <f t="shared" si="15"/>
        <v>0</v>
      </c>
      <c r="K30" s="1">
        <f t="shared" si="15"/>
        <v>0</v>
      </c>
      <c r="L30" s="1">
        <f t="shared" si="15"/>
        <v>0</v>
      </c>
    </row>
    <row r="31" spans="1:12" x14ac:dyDescent="0.25">
      <c r="B31" s="1" t="s">
        <v>42</v>
      </c>
      <c r="C31" s="1">
        <f t="shared" ref="C31:L31" si="16">C55*0.86</f>
        <v>17.2</v>
      </c>
      <c r="D31" s="1">
        <f t="shared" si="16"/>
        <v>0</v>
      </c>
      <c r="E31" s="1">
        <f t="shared" si="16"/>
        <v>0</v>
      </c>
      <c r="F31" s="1">
        <f t="shared" si="16"/>
        <v>0</v>
      </c>
      <c r="G31" s="1">
        <f t="shared" si="16"/>
        <v>0</v>
      </c>
      <c r="H31" s="1">
        <f t="shared" si="16"/>
        <v>0</v>
      </c>
      <c r="I31" s="1">
        <f t="shared" si="16"/>
        <v>0</v>
      </c>
      <c r="J31" s="1">
        <f t="shared" si="16"/>
        <v>4.3</v>
      </c>
      <c r="K31" s="1">
        <f t="shared" si="16"/>
        <v>0</v>
      </c>
      <c r="L31" s="1">
        <f t="shared" si="16"/>
        <v>0</v>
      </c>
    </row>
    <row r="32" spans="1:12" x14ac:dyDescent="0.25">
      <c r="B32" s="1" t="s">
        <v>46</v>
      </c>
      <c r="C32" s="1">
        <f t="shared" ref="C32:L32" si="17">C56*0.86</f>
        <v>17.2</v>
      </c>
      <c r="D32" s="1">
        <f t="shared" si="17"/>
        <v>25.8</v>
      </c>
      <c r="E32" s="1">
        <f t="shared" si="17"/>
        <v>0</v>
      </c>
      <c r="F32" s="1">
        <f t="shared" si="17"/>
        <v>0</v>
      </c>
      <c r="G32" s="1">
        <f t="shared" si="17"/>
        <v>0</v>
      </c>
      <c r="H32" s="1">
        <f t="shared" si="17"/>
        <v>0</v>
      </c>
      <c r="I32" s="1">
        <f t="shared" si="17"/>
        <v>0</v>
      </c>
      <c r="J32" s="1">
        <f t="shared" si="17"/>
        <v>1.72</v>
      </c>
      <c r="K32" s="1">
        <f t="shared" si="17"/>
        <v>0</v>
      </c>
      <c r="L32" s="1">
        <f t="shared" si="17"/>
        <v>0</v>
      </c>
    </row>
    <row r="33" spans="1:12" x14ac:dyDescent="0.25">
      <c r="B33" s="1" t="s">
        <v>47</v>
      </c>
      <c r="C33" s="1">
        <f t="shared" ref="C33:L33" si="18">C57*0.86</f>
        <v>8.6</v>
      </c>
      <c r="D33" s="1">
        <f t="shared" si="18"/>
        <v>0</v>
      </c>
      <c r="E33" s="1">
        <f t="shared" si="18"/>
        <v>0</v>
      </c>
      <c r="F33" s="1">
        <f t="shared" si="18"/>
        <v>0</v>
      </c>
      <c r="G33" s="1">
        <f t="shared" si="18"/>
        <v>0</v>
      </c>
      <c r="H33" s="1">
        <f t="shared" si="18"/>
        <v>0</v>
      </c>
      <c r="I33" s="1">
        <f t="shared" si="18"/>
        <v>0</v>
      </c>
      <c r="J33" s="1">
        <f t="shared" si="18"/>
        <v>8.6</v>
      </c>
      <c r="K33" s="1">
        <f t="shared" si="18"/>
        <v>0</v>
      </c>
      <c r="L33" s="1">
        <f t="shared" si="18"/>
        <v>0</v>
      </c>
    </row>
    <row r="34" spans="1:12" x14ac:dyDescent="0.25">
      <c r="B34" s="1" t="s">
        <v>53</v>
      </c>
      <c r="C34" s="1">
        <f t="shared" ref="C34:L34" si="19">C58*0.86</f>
        <v>8.6</v>
      </c>
      <c r="D34" s="1">
        <f t="shared" si="19"/>
        <v>0</v>
      </c>
      <c r="E34" s="1">
        <f t="shared" si="19"/>
        <v>0</v>
      </c>
      <c r="F34" s="1">
        <f t="shared" si="19"/>
        <v>0</v>
      </c>
      <c r="G34" s="1">
        <f t="shared" si="19"/>
        <v>0</v>
      </c>
      <c r="H34" s="1">
        <f t="shared" si="19"/>
        <v>0</v>
      </c>
      <c r="I34" s="1">
        <f t="shared" si="19"/>
        <v>0</v>
      </c>
      <c r="J34" s="1">
        <f t="shared" si="19"/>
        <v>4.3</v>
      </c>
      <c r="K34" s="1">
        <f t="shared" si="19"/>
        <v>8.6</v>
      </c>
      <c r="L34" s="1">
        <f t="shared" si="19"/>
        <v>0</v>
      </c>
    </row>
    <row r="35" spans="1:12" x14ac:dyDescent="0.25">
      <c r="A35" t="s">
        <v>21</v>
      </c>
      <c r="B35" s="1"/>
    </row>
    <row r="36" spans="1:12" x14ac:dyDescent="0.25">
      <c r="B36" s="1"/>
      <c r="C36" s="1" t="s">
        <v>11</v>
      </c>
      <c r="D36" s="1" t="s">
        <v>12</v>
      </c>
      <c r="E36" s="1" t="s">
        <v>13</v>
      </c>
      <c r="F36" s="1" t="s">
        <v>14</v>
      </c>
      <c r="G36" s="1" t="s">
        <v>37</v>
      </c>
      <c r="H36" s="1" t="s">
        <v>38</v>
      </c>
      <c r="I36" s="1" t="s">
        <v>41</v>
      </c>
      <c r="J36" s="1" t="s">
        <v>44</v>
      </c>
      <c r="K36" s="1" t="s">
        <v>45</v>
      </c>
      <c r="L36" s="1" t="s">
        <v>52</v>
      </c>
    </row>
    <row r="37" spans="1:12" x14ac:dyDescent="0.25">
      <c r="B37" s="1" t="s">
        <v>15</v>
      </c>
      <c r="C37" s="1">
        <f>INT(C49/3)</f>
        <v>5</v>
      </c>
      <c r="D37" s="1">
        <f t="shared" ref="D37:L37" si="20">INT(D49/3)</f>
        <v>6</v>
      </c>
      <c r="E37" s="1">
        <f t="shared" si="20"/>
        <v>5</v>
      </c>
      <c r="F37" s="1">
        <f t="shared" si="20"/>
        <v>6</v>
      </c>
      <c r="G37" s="1">
        <f t="shared" si="20"/>
        <v>0</v>
      </c>
      <c r="H37" s="1">
        <f t="shared" si="20"/>
        <v>0</v>
      </c>
      <c r="I37" s="1">
        <f t="shared" si="20"/>
        <v>3</v>
      </c>
      <c r="J37" s="1">
        <f t="shared" si="20"/>
        <v>0</v>
      </c>
      <c r="K37" s="1">
        <f t="shared" si="20"/>
        <v>0</v>
      </c>
      <c r="L37" s="1">
        <f t="shared" si="20"/>
        <v>3</v>
      </c>
    </row>
    <row r="38" spans="1:12" x14ac:dyDescent="0.25">
      <c r="B38" s="1" t="s">
        <v>16</v>
      </c>
      <c r="C38" s="1">
        <f t="shared" ref="C38:L38" si="21">INT(C50/3)</f>
        <v>4</v>
      </c>
      <c r="D38" s="1">
        <f t="shared" si="21"/>
        <v>0</v>
      </c>
      <c r="E38" s="1">
        <f t="shared" si="21"/>
        <v>0</v>
      </c>
      <c r="F38" s="1">
        <f t="shared" si="21"/>
        <v>0</v>
      </c>
      <c r="G38" s="1">
        <f t="shared" si="21"/>
        <v>0</v>
      </c>
      <c r="H38" s="1">
        <f t="shared" si="21"/>
        <v>0</v>
      </c>
      <c r="I38" s="1">
        <f t="shared" si="21"/>
        <v>0</v>
      </c>
      <c r="J38" s="1">
        <f t="shared" si="21"/>
        <v>0</v>
      </c>
      <c r="K38" s="1">
        <f t="shared" si="21"/>
        <v>0</v>
      </c>
      <c r="L38" s="1">
        <f t="shared" si="21"/>
        <v>0</v>
      </c>
    </row>
    <row r="39" spans="1:12" x14ac:dyDescent="0.25">
      <c r="B39" s="1" t="s">
        <v>17</v>
      </c>
      <c r="C39" s="1">
        <f t="shared" ref="C39:L39" si="22">INT(C51/3)</f>
        <v>6</v>
      </c>
      <c r="D39" s="1">
        <f t="shared" si="22"/>
        <v>0</v>
      </c>
      <c r="E39" s="1">
        <f t="shared" si="22"/>
        <v>0</v>
      </c>
      <c r="F39" s="1">
        <f t="shared" si="22"/>
        <v>0</v>
      </c>
      <c r="G39" s="1">
        <f t="shared" si="22"/>
        <v>0</v>
      </c>
      <c r="H39" s="1">
        <f t="shared" si="22"/>
        <v>0</v>
      </c>
      <c r="I39" s="1">
        <f t="shared" si="22"/>
        <v>0</v>
      </c>
      <c r="J39" s="1">
        <f t="shared" si="22"/>
        <v>3</v>
      </c>
      <c r="K39" s="1">
        <f t="shared" si="22"/>
        <v>0</v>
      </c>
      <c r="L39" s="1">
        <f t="shared" si="22"/>
        <v>0</v>
      </c>
    </row>
    <row r="40" spans="1:12" x14ac:dyDescent="0.25">
      <c r="B40" s="1" t="s">
        <v>18</v>
      </c>
      <c r="C40" s="1">
        <f t="shared" ref="C40:L40" si="23">INT(C52/3)</f>
        <v>10</v>
      </c>
      <c r="D40" s="1">
        <f t="shared" si="23"/>
        <v>0</v>
      </c>
      <c r="E40" s="1">
        <f t="shared" si="23"/>
        <v>10</v>
      </c>
      <c r="F40" s="1">
        <f t="shared" si="23"/>
        <v>0</v>
      </c>
      <c r="G40" s="1">
        <f t="shared" si="23"/>
        <v>0</v>
      </c>
      <c r="H40" s="1">
        <f t="shared" si="23"/>
        <v>0</v>
      </c>
      <c r="I40" s="1">
        <f t="shared" si="23"/>
        <v>0</v>
      </c>
      <c r="J40" s="1">
        <f t="shared" si="23"/>
        <v>0</v>
      </c>
      <c r="K40" s="1">
        <f t="shared" si="23"/>
        <v>0</v>
      </c>
      <c r="L40" s="1">
        <f t="shared" si="23"/>
        <v>3</v>
      </c>
    </row>
    <row r="41" spans="1:12" x14ac:dyDescent="0.25">
      <c r="B41" s="1" t="s">
        <v>19</v>
      </c>
      <c r="C41" s="1">
        <f t="shared" ref="C41:L41" si="24">INT(C53/3)</f>
        <v>0</v>
      </c>
      <c r="D41" s="1">
        <f t="shared" si="24"/>
        <v>0</v>
      </c>
      <c r="E41" s="1">
        <f t="shared" si="24"/>
        <v>0</v>
      </c>
      <c r="F41" s="1">
        <f t="shared" si="24"/>
        <v>1</v>
      </c>
      <c r="G41" s="1">
        <f t="shared" si="24"/>
        <v>0</v>
      </c>
      <c r="H41" s="1">
        <f t="shared" si="24"/>
        <v>10</v>
      </c>
      <c r="I41" s="1">
        <f t="shared" si="24"/>
        <v>1</v>
      </c>
      <c r="J41" s="1">
        <f t="shared" si="24"/>
        <v>0</v>
      </c>
      <c r="K41" s="1">
        <f t="shared" si="24"/>
        <v>0</v>
      </c>
      <c r="L41" s="1">
        <f t="shared" si="24"/>
        <v>0</v>
      </c>
    </row>
    <row r="42" spans="1:12" x14ac:dyDescent="0.25">
      <c r="B42" s="1" t="s">
        <v>20</v>
      </c>
      <c r="C42" s="1">
        <f t="shared" ref="C42:L42" si="25">INT(C54/3)</f>
        <v>0</v>
      </c>
      <c r="D42" s="1">
        <f t="shared" si="25"/>
        <v>0</v>
      </c>
      <c r="E42" s="1">
        <f t="shared" si="25"/>
        <v>0</v>
      </c>
      <c r="F42" s="1">
        <f t="shared" si="25"/>
        <v>3</v>
      </c>
      <c r="G42" s="1">
        <f t="shared" si="25"/>
        <v>10</v>
      </c>
      <c r="H42" s="1">
        <f t="shared" si="25"/>
        <v>0</v>
      </c>
      <c r="I42" s="1">
        <f t="shared" si="25"/>
        <v>0</v>
      </c>
      <c r="J42" s="1">
        <f t="shared" si="25"/>
        <v>0</v>
      </c>
      <c r="K42" s="1">
        <f t="shared" si="25"/>
        <v>0</v>
      </c>
      <c r="L42" s="1">
        <f t="shared" si="25"/>
        <v>0</v>
      </c>
    </row>
    <row r="43" spans="1:12" x14ac:dyDescent="0.25">
      <c r="B43" s="1" t="s">
        <v>42</v>
      </c>
      <c r="C43" s="1">
        <f t="shared" ref="C43:L43" si="26">INT(C55/3)</f>
        <v>6</v>
      </c>
      <c r="D43" s="1">
        <f t="shared" si="26"/>
        <v>0</v>
      </c>
      <c r="E43" s="1">
        <f t="shared" si="26"/>
        <v>0</v>
      </c>
      <c r="F43" s="1">
        <f t="shared" si="26"/>
        <v>0</v>
      </c>
      <c r="G43" s="1">
        <f t="shared" si="26"/>
        <v>0</v>
      </c>
      <c r="H43" s="1">
        <f t="shared" si="26"/>
        <v>0</v>
      </c>
      <c r="I43" s="1">
        <f t="shared" si="26"/>
        <v>0</v>
      </c>
      <c r="J43" s="1">
        <f t="shared" si="26"/>
        <v>1</v>
      </c>
      <c r="K43" s="1">
        <f t="shared" si="26"/>
        <v>0</v>
      </c>
      <c r="L43" s="1">
        <f t="shared" si="26"/>
        <v>0</v>
      </c>
    </row>
    <row r="44" spans="1:12" x14ac:dyDescent="0.25">
      <c r="B44" s="1" t="s">
        <v>46</v>
      </c>
      <c r="C44" s="1">
        <f t="shared" ref="C44:L44" si="27">INT(C56/3)</f>
        <v>6</v>
      </c>
      <c r="D44" s="1">
        <f t="shared" si="27"/>
        <v>10</v>
      </c>
      <c r="E44" s="1">
        <f t="shared" si="27"/>
        <v>0</v>
      </c>
      <c r="F44" s="1">
        <f t="shared" si="27"/>
        <v>0</v>
      </c>
      <c r="G44" s="1">
        <f t="shared" si="27"/>
        <v>0</v>
      </c>
      <c r="H44" s="1">
        <f t="shared" si="27"/>
        <v>0</v>
      </c>
      <c r="I44" s="1">
        <f t="shared" si="27"/>
        <v>0</v>
      </c>
      <c r="J44" s="1">
        <f t="shared" si="27"/>
        <v>0</v>
      </c>
      <c r="K44" s="1">
        <f t="shared" si="27"/>
        <v>0</v>
      </c>
      <c r="L44" s="1">
        <f t="shared" si="27"/>
        <v>0</v>
      </c>
    </row>
    <row r="45" spans="1:12" x14ac:dyDescent="0.25">
      <c r="B45" s="1" t="s">
        <v>47</v>
      </c>
      <c r="C45" s="1">
        <f t="shared" ref="C45:L45" si="28">INT(C58/3)</f>
        <v>3</v>
      </c>
      <c r="D45" s="1">
        <f t="shared" si="28"/>
        <v>0</v>
      </c>
      <c r="E45" s="1">
        <f t="shared" si="28"/>
        <v>0</v>
      </c>
      <c r="F45" s="1">
        <f t="shared" si="28"/>
        <v>0</v>
      </c>
      <c r="G45" s="1">
        <f t="shared" si="28"/>
        <v>0</v>
      </c>
      <c r="H45" s="1">
        <f t="shared" si="28"/>
        <v>0</v>
      </c>
      <c r="I45" s="1">
        <f t="shared" si="28"/>
        <v>0</v>
      </c>
      <c r="J45" s="1">
        <f t="shared" si="28"/>
        <v>1</v>
      </c>
      <c r="K45" s="1">
        <f t="shared" si="28"/>
        <v>3</v>
      </c>
      <c r="L45" s="1">
        <f t="shared" si="28"/>
        <v>0</v>
      </c>
    </row>
    <row r="46" spans="1:12" x14ac:dyDescent="0.25">
      <c r="B46" s="1" t="s">
        <v>53</v>
      </c>
      <c r="C46" s="1">
        <f t="shared" ref="C46:L46" si="29">INT(C59/3)</f>
        <v>0</v>
      </c>
      <c r="D46" s="1">
        <f t="shared" si="29"/>
        <v>0</v>
      </c>
      <c r="E46" s="1">
        <f t="shared" si="29"/>
        <v>0</v>
      </c>
      <c r="F46" s="1">
        <f t="shared" si="29"/>
        <v>0</v>
      </c>
      <c r="G46" s="1">
        <f t="shared" si="29"/>
        <v>0</v>
      </c>
      <c r="H46" s="1">
        <f t="shared" si="29"/>
        <v>0</v>
      </c>
      <c r="I46" s="1">
        <f t="shared" si="29"/>
        <v>0</v>
      </c>
      <c r="J46" s="1">
        <f t="shared" si="29"/>
        <v>0</v>
      </c>
      <c r="K46" s="1">
        <f t="shared" si="29"/>
        <v>0</v>
      </c>
      <c r="L46" s="1">
        <f t="shared" si="29"/>
        <v>0</v>
      </c>
    </row>
    <row r="47" spans="1:12" x14ac:dyDescent="0.25">
      <c r="B47" s="1"/>
    </row>
    <row r="48" spans="1:12" x14ac:dyDescent="0.25">
      <c r="A48" t="s">
        <v>22</v>
      </c>
      <c r="B48" s="2"/>
      <c r="C48" s="1" t="s">
        <v>11</v>
      </c>
      <c r="D48" s="1" t="s">
        <v>12</v>
      </c>
      <c r="E48" s="1" t="s">
        <v>13</v>
      </c>
      <c r="F48" s="1" t="s">
        <v>14</v>
      </c>
      <c r="G48" s="1" t="s">
        <v>37</v>
      </c>
      <c r="H48" s="1" t="s">
        <v>38</v>
      </c>
      <c r="I48" s="1" t="s">
        <v>41</v>
      </c>
      <c r="J48" s="1" t="s">
        <v>44</v>
      </c>
      <c r="K48" s="1" t="s">
        <v>45</v>
      </c>
      <c r="L48" s="1" t="s">
        <v>52</v>
      </c>
    </row>
    <row r="49" spans="1:12" x14ac:dyDescent="0.25">
      <c r="B49" s="1" t="s">
        <v>15</v>
      </c>
      <c r="C49" s="1">
        <v>15</v>
      </c>
      <c r="D49" s="1">
        <v>20</v>
      </c>
      <c r="E49" s="1">
        <v>15</v>
      </c>
      <c r="F49" s="1">
        <v>20</v>
      </c>
      <c r="G49" s="1">
        <v>0</v>
      </c>
      <c r="H49" s="1">
        <v>0</v>
      </c>
      <c r="I49" s="1">
        <v>10</v>
      </c>
      <c r="J49" s="1">
        <v>0</v>
      </c>
      <c r="K49" s="1">
        <v>2</v>
      </c>
      <c r="L49" s="1">
        <v>10</v>
      </c>
    </row>
    <row r="50" spans="1:12" x14ac:dyDescent="0.25">
      <c r="B50" s="1" t="s">
        <v>16</v>
      </c>
      <c r="C50" s="1">
        <v>12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</row>
    <row r="51" spans="1:12" x14ac:dyDescent="0.25">
      <c r="B51" s="1" t="s">
        <v>17</v>
      </c>
      <c r="C51" s="1">
        <v>20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10</v>
      </c>
      <c r="K51" s="1">
        <v>0</v>
      </c>
      <c r="L51" s="1">
        <v>0</v>
      </c>
    </row>
    <row r="52" spans="1:12" x14ac:dyDescent="0.25">
      <c r="B52" s="1" t="s">
        <v>18</v>
      </c>
      <c r="C52" s="1">
        <v>30</v>
      </c>
      <c r="D52" s="1">
        <v>0</v>
      </c>
      <c r="E52" s="1">
        <v>30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10</v>
      </c>
    </row>
    <row r="53" spans="1:12" x14ac:dyDescent="0.25">
      <c r="B53" s="1" t="s">
        <v>19</v>
      </c>
      <c r="C53" s="1">
        <v>0</v>
      </c>
      <c r="D53" s="1">
        <v>0</v>
      </c>
      <c r="E53" s="1">
        <v>0</v>
      </c>
      <c r="F53" s="1">
        <v>5</v>
      </c>
      <c r="G53" s="1">
        <v>0</v>
      </c>
      <c r="H53" s="1">
        <v>30</v>
      </c>
      <c r="I53" s="1">
        <v>5</v>
      </c>
      <c r="J53" s="1">
        <v>0</v>
      </c>
      <c r="K53" s="1">
        <v>0</v>
      </c>
      <c r="L53" s="1">
        <v>0</v>
      </c>
    </row>
    <row r="54" spans="1:12" x14ac:dyDescent="0.25">
      <c r="B54" s="1" t="s">
        <v>20</v>
      </c>
      <c r="C54" s="1">
        <v>0</v>
      </c>
      <c r="D54" s="1">
        <v>0</v>
      </c>
      <c r="E54" s="1">
        <v>0</v>
      </c>
      <c r="F54" s="1">
        <v>10</v>
      </c>
      <c r="G54" s="1">
        <v>30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</row>
    <row r="55" spans="1:12" x14ac:dyDescent="0.25">
      <c r="B55" s="1" t="s">
        <v>42</v>
      </c>
      <c r="C55" s="1">
        <v>20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5</v>
      </c>
      <c r="K55" s="1">
        <v>0</v>
      </c>
      <c r="L55" s="1">
        <v>0</v>
      </c>
    </row>
    <row r="56" spans="1:12" x14ac:dyDescent="0.25">
      <c r="B56" s="1" t="s">
        <v>46</v>
      </c>
      <c r="C56" s="1">
        <v>20</v>
      </c>
      <c r="D56" s="1">
        <v>30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2</v>
      </c>
      <c r="K56" s="1">
        <v>0</v>
      </c>
      <c r="L56" s="1">
        <v>0</v>
      </c>
    </row>
    <row r="57" spans="1:12" x14ac:dyDescent="0.25">
      <c r="B57" s="1" t="s">
        <v>47</v>
      </c>
      <c r="C57" s="1">
        <v>10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10</v>
      </c>
      <c r="K57" s="1">
        <v>0</v>
      </c>
      <c r="L57" s="1">
        <v>0</v>
      </c>
    </row>
    <row r="58" spans="1:12" x14ac:dyDescent="0.25">
      <c r="B58" s="1" t="s">
        <v>53</v>
      </c>
      <c r="C58" s="1">
        <v>10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5</v>
      </c>
      <c r="K58" s="1">
        <v>10</v>
      </c>
      <c r="L58" s="1">
        <v>0</v>
      </c>
    </row>
    <row r="60" spans="1:12" x14ac:dyDescent="0.25">
      <c r="A60" s="11" t="s">
        <v>23</v>
      </c>
      <c r="B60" s="1"/>
      <c r="C60" s="1" t="s">
        <v>24</v>
      </c>
      <c r="D60" s="1" t="s">
        <v>25</v>
      </c>
    </row>
    <row r="61" spans="1:12" x14ac:dyDescent="0.25">
      <c r="A61" s="11"/>
      <c r="B61" s="1" t="s">
        <v>26</v>
      </c>
      <c r="C61" s="6">
        <v>14.01</v>
      </c>
      <c r="D61" s="6">
        <v>15.09</v>
      </c>
    </row>
    <row r="62" spans="1:12" x14ac:dyDescent="0.25">
      <c r="A62" s="11"/>
      <c r="B62" s="1" t="s">
        <v>27</v>
      </c>
      <c r="C62" s="6">
        <v>14.06</v>
      </c>
      <c r="D62" s="6">
        <v>15.05</v>
      </c>
    </row>
    <row r="63" spans="1:12" x14ac:dyDescent="0.25">
      <c r="A63" s="11"/>
      <c r="B63" s="1" t="s">
        <v>28</v>
      </c>
      <c r="C63" s="6">
        <v>12.26</v>
      </c>
      <c r="D63" s="6">
        <v>13.39</v>
      </c>
    </row>
    <row r="64" spans="1:12" x14ac:dyDescent="0.25">
      <c r="A64" s="3"/>
      <c r="B64" s="1" t="s">
        <v>29</v>
      </c>
      <c r="C64" s="6">
        <v>12.27</v>
      </c>
      <c r="D64" s="6">
        <v>13.24</v>
      </c>
    </row>
    <row r="65" spans="1:4" x14ac:dyDescent="0.25">
      <c r="A65" s="3"/>
      <c r="B65" s="1" t="s">
        <v>30</v>
      </c>
      <c r="C65" s="6">
        <v>12.28</v>
      </c>
      <c r="D65" s="6">
        <v>13</v>
      </c>
    </row>
    <row r="66" spans="1:4" x14ac:dyDescent="0.25">
      <c r="A66" s="3"/>
      <c r="B66" s="1" t="s">
        <v>31</v>
      </c>
      <c r="C66" s="6">
        <v>13.15</v>
      </c>
      <c r="D66" s="6">
        <v>13.5</v>
      </c>
    </row>
    <row r="67" spans="1:4" x14ac:dyDescent="0.25">
      <c r="A67" s="3"/>
      <c r="B67" s="1" t="s">
        <v>43</v>
      </c>
      <c r="C67" s="6">
        <v>12.26</v>
      </c>
      <c r="D67" s="6">
        <v>13.27</v>
      </c>
    </row>
    <row r="68" spans="1:4" x14ac:dyDescent="0.25">
      <c r="A68" s="3"/>
      <c r="B68" s="1" t="s">
        <v>48</v>
      </c>
      <c r="C68" s="6">
        <v>11.385</v>
      </c>
      <c r="D68" s="6">
        <v>12.372999999999999</v>
      </c>
    </row>
    <row r="69" spans="1:4" x14ac:dyDescent="0.25">
      <c r="A69" s="3"/>
      <c r="B69" s="1" t="s">
        <v>49</v>
      </c>
      <c r="C69" s="6">
        <v>10.5</v>
      </c>
      <c r="D69" s="6">
        <v>11.920666666666699</v>
      </c>
    </row>
    <row r="70" spans="1:4" x14ac:dyDescent="0.25">
      <c r="A70" s="3"/>
      <c r="B70" s="1" t="s">
        <v>54</v>
      </c>
      <c r="C70" s="6">
        <v>14.51</v>
      </c>
      <c r="D70" s="6">
        <v>15.42</v>
      </c>
    </row>
    <row r="71" spans="1:4" x14ac:dyDescent="0.25">
      <c r="B71" s="1"/>
    </row>
    <row r="72" spans="1:4" x14ac:dyDescent="0.25">
      <c r="A72" s="11" t="s">
        <v>32</v>
      </c>
      <c r="B72" s="1"/>
      <c r="C72" s="1" t="s">
        <v>24</v>
      </c>
      <c r="D72" s="1" t="s">
        <v>25</v>
      </c>
    </row>
    <row r="73" spans="1:4" x14ac:dyDescent="0.25">
      <c r="A73" s="11"/>
      <c r="B73" s="1" t="s">
        <v>11</v>
      </c>
      <c r="C73" s="1">
        <v>10</v>
      </c>
      <c r="D73" s="1">
        <v>14</v>
      </c>
    </row>
    <row r="74" spans="1:4" x14ac:dyDescent="0.25">
      <c r="A74" s="11"/>
      <c r="B74" s="1" t="s">
        <v>12</v>
      </c>
      <c r="C74" s="1">
        <v>11</v>
      </c>
      <c r="D74" s="1">
        <v>14</v>
      </c>
    </row>
    <row r="75" spans="1:4" x14ac:dyDescent="0.25">
      <c r="A75" s="11"/>
      <c r="B75" s="1" t="s">
        <v>13</v>
      </c>
      <c r="C75" s="1">
        <v>10</v>
      </c>
      <c r="D75" s="1">
        <v>14</v>
      </c>
    </row>
    <row r="76" spans="1:4" x14ac:dyDescent="0.25">
      <c r="A76" s="11"/>
      <c r="B76" s="1" t="s">
        <v>14</v>
      </c>
      <c r="C76" s="1">
        <v>12</v>
      </c>
      <c r="D76" s="1">
        <v>15</v>
      </c>
    </row>
    <row r="77" spans="1:4" x14ac:dyDescent="0.25">
      <c r="A77" s="11"/>
      <c r="B77" s="1" t="s">
        <v>37</v>
      </c>
      <c r="C77" s="1">
        <v>12</v>
      </c>
      <c r="D77" s="6">
        <v>15.3333333333333</v>
      </c>
    </row>
    <row r="78" spans="1:4" x14ac:dyDescent="0.25">
      <c r="A78" s="11"/>
      <c r="B78" s="1" t="s">
        <v>38</v>
      </c>
      <c r="C78" s="1">
        <v>12.5</v>
      </c>
      <c r="D78" s="6">
        <v>15.8333333333333</v>
      </c>
    </row>
    <row r="79" spans="1:4" x14ac:dyDescent="0.25">
      <c r="A79" s="11"/>
      <c r="B79" s="1" t="s">
        <v>41</v>
      </c>
      <c r="C79" s="1">
        <v>12</v>
      </c>
      <c r="D79" s="1">
        <v>14</v>
      </c>
    </row>
    <row r="80" spans="1:4" x14ac:dyDescent="0.25">
      <c r="A80" s="11"/>
      <c r="B80" s="1" t="s">
        <v>44</v>
      </c>
      <c r="C80" s="1">
        <v>12.5</v>
      </c>
      <c r="D80" s="1">
        <v>14.5</v>
      </c>
    </row>
    <row r="81" spans="1:12" x14ac:dyDescent="0.25">
      <c r="A81" s="11"/>
      <c r="B81" s="1" t="s">
        <v>45</v>
      </c>
      <c r="C81" s="1">
        <v>13</v>
      </c>
      <c r="D81" s="1">
        <v>13.5</v>
      </c>
    </row>
    <row r="82" spans="1:12" x14ac:dyDescent="0.25">
      <c r="A82" s="11"/>
      <c r="B82" s="1" t="s">
        <v>52</v>
      </c>
      <c r="C82" s="1">
        <v>10</v>
      </c>
      <c r="D82" s="1">
        <v>15</v>
      </c>
    </row>
    <row r="84" spans="1:12" x14ac:dyDescent="0.25">
      <c r="A84" s="11" t="s">
        <v>33</v>
      </c>
      <c r="B84" s="1" t="s">
        <v>11</v>
      </c>
      <c r="C84" s="1" t="s">
        <v>12</v>
      </c>
      <c r="D84" s="1" t="s">
        <v>13</v>
      </c>
      <c r="E84" s="1" t="s">
        <v>14</v>
      </c>
      <c r="F84" s="1" t="s">
        <v>37</v>
      </c>
      <c r="G84" s="1" t="s">
        <v>38</v>
      </c>
      <c r="H84" s="1" t="s">
        <v>41</v>
      </c>
      <c r="I84" s="1" t="s">
        <v>44</v>
      </c>
      <c r="J84" s="1" t="s">
        <v>45</v>
      </c>
      <c r="K84" s="1" t="s">
        <v>52</v>
      </c>
    </row>
    <row r="85" spans="1:12" x14ac:dyDescent="0.25">
      <c r="A85" s="11"/>
      <c r="B85" s="1">
        <f>SUM(C49:C58)*0.1</f>
        <v>13.700000000000001</v>
      </c>
      <c r="C85" s="1">
        <f t="shared" ref="C85:K85" si="30">SUM(D49:D58)*0.1</f>
        <v>5</v>
      </c>
      <c r="D85" s="1">
        <f t="shared" si="30"/>
        <v>4.5</v>
      </c>
      <c r="E85" s="1">
        <f t="shared" si="30"/>
        <v>3.5</v>
      </c>
      <c r="F85" s="1">
        <f t="shared" si="30"/>
        <v>3</v>
      </c>
      <c r="G85" s="1">
        <f t="shared" si="30"/>
        <v>3</v>
      </c>
      <c r="H85" s="1">
        <f t="shared" si="30"/>
        <v>1.5</v>
      </c>
      <c r="I85" s="1">
        <f t="shared" si="30"/>
        <v>3.2</v>
      </c>
      <c r="J85" s="1">
        <f t="shared" si="30"/>
        <v>1.2000000000000002</v>
      </c>
      <c r="K85" s="1">
        <f t="shared" si="30"/>
        <v>2</v>
      </c>
    </row>
    <row r="86" spans="1:12" ht="15" customHeight="1" x14ac:dyDescent="0.25">
      <c r="A86" s="3"/>
    </row>
    <row r="87" spans="1:12" x14ac:dyDescent="0.25">
      <c r="C87" s="1" t="s">
        <v>11</v>
      </c>
      <c r="D87" s="1" t="s">
        <v>12</v>
      </c>
      <c r="E87" s="1" t="s">
        <v>13</v>
      </c>
      <c r="F87" s="1" t="s">
        <v>14</v>
      </c>
      <c r="G87" s="1" t="s">
        <v>37</v>
      </c>
      <c r="H87" s="1" t="s">
        <v>38</v>
      </c>
      <c r="I87" s="1" t="s">
        <v>41</v>
      </c>
      <c r="J87" s="1" t="s">
        <v>44</v>
      </c>
      <c r="K87" s="1" t="s">
        <v>45</v>
      </c>
      <c r="L87" s="1" t="s">
        <v>52</v>
      </c>
    </row>
    <row r="88" spans="1:12" x14ac:dyDescent="0.25">
      <c r="A88" s="11" t="s">
        <v>34</v>
      </c>
      <c r="B88" s="1" t="s">
        <v>15</v>
      </c>
      <c r="C88" s="1">
        <v>1</v>
      </c>
      <c r="D88" s="1">
        <v>1</v>
      </c>
      <c r="E88" s="1">
        <v>1</v>
      </c>
      <c r="F88" s="1">
        <v>1</v>
      </c>
      <c r="G88" s="1">
        <v>1</v>
      </c>
      <c r="H88" s="1">
        <v>1</v>
      </c>
      <c r="I88" s="1">
        <v>1</v>
      </c>
      <c r="J88" s="1">
        <v>1</v>
      </c>
      <c r="K88" s="1">
        <v>1</v>
      </c>
      <c r="L88" s="1">
        <v>1</v>
      </c>
    </row>
    <row r="89" spans="1:12" x14ac:dyDescent="0.25">
      <c r="A89" s="11"/>
      <c r="B89" s="1" t="s">
        <v>16</v>
      </c>
      <c r="C89" s="1">
        <v>1</v>
      </c>
      <c r="D89" s="1">
        <v>1</v>
      </c>
      <c r="E89" s="1">
        <v>1</v>
      </c>
      <c r="F89" s="1">
        <v>1</v>
      </c>
      <c r="G89" s="1">
        <v>1</v>
      </c>
      <c r="H89" s="1">
        <v>1</v>
      </c>
      <c r="I89" s="1">
        <v>1</v>
      </c>
      <c r="J89" s="1">
        <v>1</v>
      </c>
      <c r="K89" s="1">
        <v>1</v>
      </c>
      <c r="L89" s="1">
        <v>1</v>
      </c>
    </row>
    <row r="90" spans="1:12" x14ac:dyDescent="0.25">
      <c r="A90" s="11"/>
      <c r="B90" s="1" t="s">
        <v>17</v>
      </c>
      <c r="C90" s="1">
        <v>1</v>
      </c>
      <c r="D90" s="1">
        <v>1</v>
      </c>
      <c r="E90" s="1">
        <v>1</v>
      </c>
      <c r="F90" s="1">
        <v>1</v>
      </c>
      <c r="G90" s="1">
        <v>1</v>
      </c>
      <c r="H90" s="1">
        <v>1</v>
      </c>
      <c r="I90" s="1">
        <v>1</v>
      </c>
      <c r="J90" s="1">
        <v>1</v>
      </c>
      <c r="K90" s="1">
        <v>1</v>
      </c>
      <c r="L90" s="1">
        <v>1</v>
      </c>
    </row>
    <row r="91" spans="1:12" x14ac:dyDescent="0.25">
      <c r="A91" s="11"/>
      <c r="B91" s="1" t="s">
        <v>18</v>
      </c>
      <c r="C91" s="1">
        <v>1</v>
      </c>
      <c r="D91" s="1">
        <v>1</v>
      </c>
      <c r="E91" s="1">
        <v>1</v>
      </c>
      <c r="F91" s="1">
        <v>1</v>
      </c>
      <c r="G91" s="1">
        <v>1</v>
      </c>
      <c r="H91" s="1">
        <v>1</v>
      </c>
      <c r="I91" s="1">
        <v>1</v>
      </c>
      <c r="J91" s="1">
        <v>1</v>
      </c>
      <c r="K91" s="1">
        <v>1</v>
      </c>
      <c r="L91" s="1">
        <v>1</v>
      </c>
    </row>
    <row r="92" spans="1:12" x14ac:dyDescent="0.25">
      <c r="A92" s="3"/>
      <c r="B92" s="1" t="s">
        <v>19</v>
      </c>
      <c r="C92" s="1">
        <v>1</v>
      </c>
      <c r="D92" s="1">
        <v>1</v>
      </c>
      <c r="E92" s="1">
        <v>1</v>
      </c>
      <c r="F92" s="1">
        <v>1</v>
      </c>
      <c r="G92" s="1">
        <v>1</v>
      </c>
      <c r="H92" s="1">
        <v>1</v>
      </c>
      <c r="I92" s="1">
        <v>1</v>
      </c>
      <c r="J92" s="1">
        <v>1</v>
      </c>
      <c r="K92" s="1">
        <v>0</v>
      </c>
      <c r="L92" s="1">
        <v>1</v>
      </c>
    </row>
    <row r="93" spans="1:12" x14ac:dyDescent="0.25">
      <c r="A93" s="3"/>
      <c r="B93" s="1" t="s">
        <v>20</v>
      </c>
      <c r="C93" s="1">
        <v>1</v>
      </c>
      <c r="D93" s="1">
        <v>1</v>
      </c>
      <c r="E93" s="1">
        <v>1</v>
      </c>
      <c r="F93" s="1">
        <v>1</v>
      </c>
      <c r="G93" s="1">
        <v>1</v>
      </c>
      <c r="H93" s="1">
        <v>1</v>
      </c>
      <c r="I93" s="1">
        <v>1</v>
      </c>
      <c r="J93" s="1">
        <v>1</v>
      </c>
      <c r="K93" s="1">
        <v>1</v>
      </c>
      <c r="L93" s="1">
        <v>1</v>
      </c>
    </row>
    <row r="94" spans="1:12" x14ac:dyDescent="0.25">
      <c r="A94" s="3"/>
      <c r="B94" s="1" t="s">
        <v>42</v>
      </c>
      <c r="C94" s="1">
        <v>1</v>
      </c>
      <c r="D94" s="1">
        <v>1</v>
      </c>
      <c r="E94" s="1">
        <v>1</v>
      </c>
      <c r="F94" s="1">
        <v>1</v>
      </c>
      <c r="G94" s="1">
        <v>1</v>
      </c>
      <c r="H94" s="1">
        <v>1</v>
      </c>
      <c r="I94" s="1">
        <v>1</v>
      </c>
      <c r="J94" s="1">
        <v>1</v>
      </c>
      <c r="K94" s="1">
        <v>1</v>
      </c>
      <c r="L94" s="1">
        <v>1</v>
      </c>
    </row>
    <row r="95" spans="1:12" x14ac:dyDescent="0.25">
      <c r="A95" s="3"/>
      <c r="B95" s="1" t="s">
        <v>46</v>
      </c>
      <c r="C95" s="1">
        <v>1</v>
      </c>
      <c r="D95" s="1">
        <v>1</v>
      </c>
      <c r="E95" s="1">
        <v>1</v>
      </c>
      <c r="F95" s="1">
        <v>1</v>
      </c>
      <c r="G95" s="1">
        <v>1</v>
      </c>
      <c r="H95" s="1">
        <v>0</v>
      </c>
      <c r="I95" s="1">
        <v>1</v>
      </c>
      <c r="J95" s="1">
        <v>0</v>
      </c>
      <c r="K95" s="1">
        <v>0</v>
      </c>
      <c r="L95" s="1">
        <v>1</v>
      </c>
    </row>
    <row r="96" spans="1:12" x14ac:dyDescent="0.25">
      <c r="A96" s="3"/>
      <c r="B96" s="1" t="s">
        <v>47</v>
      </c>
      <c r="C96" s="1">
        <v>1</v>
      </c>
      <c r="D96" s="1">
        <v>1</v>
      </c>
      <c r="E96" s="1">
        <v>1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1</v>
      </c>
    </row>
    <row r="97" spans="1:12" x14ac:dyDescent="0.25">
      <c r="A97" s="3"/>
      <c r="B97" s="1" t="s">
        <v>53</v>
      </c>
      <c r="C97" s="1">
        <v>1</v>
      </c>
      <c r="D97" s="1">
        <v>1</v>
      </c>
      <c r="E97" s="1">
        <v>1</v>
      </c>
      <c r="F97" s="1">
        <v>1</v>
      </c>
      <c r="G97" s="1">
        <v>1</v>
      </c>
      <c r="H97" s="1">
        <v>1</v>
      </c>
      <c r="I97" s="1">
        <v>1</v>
      </c>
      <c r="J97" s="1">
        <v>1</v>
      </c>
      <c r="K97" s="1">
        <v>1</v>
      </c>
      <c r="L97" s="1">
        <v>1</v>
      </c>
    </row>
    <row r="98" spans="1:12" x14ac:dyDescent="0.25">
      <c r="A98" s="3"/>
      <c r="B98" s="1"/>
      <c r="C98" s="2"/>
      <c r="D98" s="2"/>
      <c r="E98" s="2"/>
      <c r="F98" s="2"/>
      <c r="G98" s="2"/>
      <c r="H98" s="2"/>
    </row>
    <row r="99" spans="1:12" x14ac:dyDescent="0.25">
      <c r="B99" s="1"/>
      <c r="C99" s="2"/>
      <c r="D99" s="2"/>
      <c r="E99" s="2"/>
      <c r="F99" s="2"/>
      <c r="G99" s="2"/>
      <c r="H99" s="2"/>
    </row>
    <row r="100" spans="1:12" x14ac:dyDescent="0.25">
      <c r="A100" s="12" t="s">
        <v>35</v>
      </c>
      <c r="B100" s="1"/>
      <c r="C100" s="1" t="s">
        <v>15</v>
      </c>
      <c r="D100" s="1" t="s">
        <v>16</v>
      </c>
      <c r="E100" s="1" t="s">
        <v>17</v>
      </c>
      <c r="F100" s="1" t="s">
        <v>18</v>
      </c>
      <c r="G100" s="1" t="s">
        <v>19</v>
      </c>
      <c r="H100" s="1" t="s">
        <v>20</v>
      </c>
      <c r="I100" s="1" t="s">
        <v>42</v>
      </c>
      <c r="J100" s="1" t="s">
        <v>46</v>
      </c>
      <c r="K100" s="1" t="s">
        <v>47</v>
      </c>
      <c r="L100" s="1" t="s">
        <v>53</v>
      </c>
    </row>
    <row r="101" spans="1:12" x14ac:dyDescent="0.25">
      <c r="A101" s="12"/>
      <c r="B101" s="1" t="s">
        <v>15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</row>
    <row r="102" spans="1:12" x14ac:dyDescent="0.25">
      <c r="A102" s="12"/>
      <c r="B102" s="1" t="s">
        <v>16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</row>
    <row r="103" spans="1:12" x14ac:dyDescent="0.25">
      <c r="A103" s="12"/>
      <c r="B103" s="1" t="s">
        <v>17</v>
      </c>
      <c r="C103" s="1">
        <v>1</v>
      </c>
      <c r="D103" s="1">
        <v>1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1</v>
      </c>
    </row>
    <row r="104" spans="1:12" x14ac:dyDescent="0.25">
      <c r="A104" s="8"/>
      <c r="B104" s="1" t="s">
        <v>18</v>
      </c>
      <c r="C104" s="1">
        <v>1</v>
      </c>
      <c r="D104" s="1">
        <v>1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1</v>
      </c>
    </row>
    <row r="105" spans="1:12" x14ac:dyDescent="0.25">
      <c r="A105" s="8"/>
      <c r="B105" s="1" t="s">
        <v>19</v>
      </c>
      <c r="C105" s="1">
        <v>1</v>
      </c>
      <c r="D105" s="1">
        <v>1</v>
      </c>
      <c r="E105" s="1">
        <v>0</v>
      </c>
      <c r="F105" s="1">
        <v>0</v>
      </c>
      <c r="G105" s="1">
        <v>0</v>
      </c>
      <c r="H105" s="1">
        <v>1</v>
      </c>
      <c r="I105" s="1">
        <v>0</v>
      </c>
      <c r="J105" s="1">
        <v>0</v>
      </c>
      <c r="K105" s="1">
        <v>0</v>
      </c>
      <c r="L105" s="1">
        <v>1</v>
      </c>
    </row>
    <row r="106" spans="1:12" ht="13.5" customHeight="1" x14ac:dyDescent="0.25">
      <c r="A106" s="4"/>
      <c r="B106" s="1" t="s">
        <v>20</v>
      </c>
      <c r="C106" s="1">
        <v>1</v>
      </c>
      <c r="D106" s="1">
        <v>1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1</v>
      </c>
    </row>
    <row r="107" spans="1:12" x14ac:dyDescent="0.25">
      <c r="A107" s="4"/>
      <c r="B107" s="1" t="s">
        <v>42</v>
      </c>
      <c r="C107" s="1">
        <v>1</v>
      </c>
      <c r="D107" s="1">
        <v>1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1</v>
      </c>
    </row>
    <row r="108" spans="1:12" x14ac:dyDescent="0.25">
      <c r="A108" s="7"/>
      <c r="B108" s="1" t="s">
        <v>46</v>
      </c>
      <c r="C108" s="1">
        <v>1</v>
      </c>
      <c r="D108" s="1">
        <v>1</v>
      </c>
      <c r="E108" s="1">
        <v>0</v>
      </c>
      <c r="F108" s="1">
        <v>0</v>
      </c>
      <c r="G108" s="1">
        <v>0</v>
      </c>
      <c r="H108" s="1">
        <v>1</v>
      </c>
      <c r="I108" s="1">
        <v>0</v>
      </c>
      <c r="J108" s="1">
        <v>0</v>
      </c>
      <c r="K108" s="1">
        <v>0</v>
      </c>
      <c r="L108" s="1">
        <v>1</v>
      </c>
    </row>
    <row r="109" spans="1:12" x14ac:dyDescent="0.25">
      <c r="A109" s="9"/>
      <c r="B109" s="1" t="s">
        <v>47</v>
      </c>
      <c r="C109" s="1">
        <v>1</v>
      </c>
      <c r="D109" s="1">
        <v>1</v>
      </c>
      <c r="E109" s="1">
        <v>1</v>
      </c>
      <c r="F109" s="1">
        <v>1</v>
      </c>
      <c r="G109" s="1">
        <v>1</v>
      </c>
      <c r="H109" s="1">
        <v>1</v>
      </c>
      <c r="I109" s="1">
        <v>1</v>
      </c>
      <c r="J109" s="1">
        <v>0</v>
      </c>
      <c r="K109" s="1">
        <v>0</v>
      </c>
      <c r="L109" s="1">
        <v>1</v>
      </c>
    </row>
    <row r="110" spans="1:12" x14ac:dyDescent="0.25">
      <c r="A110" s="4"/>
      <c r="B110" s="1" t="s">
        <v>53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</row>
    <row r="111" spans="1:12" x14ac:dyDescent="0.25">
      <c r="A111" s="4"/>
      <c r="B111" s="1"/>
    </row>
    <row r="112" spans="1:12" x14ac:dyDescent="0.25">
      <c r="A112" s="4"/>
      <c r="B112" s="1"/>
      <c r="C112" s="1" t="s">
        <v>11</v>
      </c>
      <c r="D112" s="1" t="s">
        <v>12</v>
      </c>
      <c r="E112" s="1" t="s">
        <v>13</v>
      </c>
      <c r="F112" s="1" t="s">
        <v>14</v>
      </c>
      <c r="G112" s="1" t="s">
        <v>37</v>
      </c>
      <c r="H112" s="1" t="s">
        <v>38</v>
      </c>
      <c r="I112" s="1" t="s">
        <v>41</v>
      </c>
      <c r="J112" s="1" t="s">
        <v>44</v>
      </c>
      <c r="K112" s="1" t="s">
        <v>45</v>
      </c>
      <c r="L112" s="1" t="s">
        <v>52</v>
      </c>
    </row>
    <row r="113" spans="1:12" x14ac:dyDescent="0.25">
      <c r="B113" s="1" t="s">
        <v>11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</row>
    <row r="114" spans="1:12" x14ac:dyDescent="0.25">
      <c r="A114" s="11" t="s">
        <v>36</v>
      </c>
      <c r="B114" s="1" t="s">
        <v>12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</row>
    <row r="115" spans="1:12" x14ac:dyDescent="0.25">
      <c r="A115" s="11"/>
      <c r="B115" s="1" t="s">
        <v>13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</row>
    <row r="116" spans="1:12" x14ac:dyDescent="0.25">
      <c r="A116" s="11"/>
      <c r="B116" s="1" t="s">
        <v>14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</row>
    <row r="117" spans="1:12" x14ac:dyDescent="0.25">
      <c r="A117" s="3"/>
      <c r="B117" s="1" t="s">
        <v>37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</row>
    <row r="118" spans="1:12" x14ac:dyDescent="0.25">
      <c r="A118" s="3"/>
      <c r="B118" s="1" t="s">
        <v>38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</row>
    <row r="119" spans="1:12" x14ac:dyDescent="0.25">
      <c r="A119" s="3"/>
      <c r="B119" s="1" t="s">
        <v>41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</row>
    <row r="120" spans="1:12" x14ac:dyDescent="0.25">
      <c r="A120" s="5"/>
      <c r="B120" s="1" t="s">
        <v>44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</row>
    <row r="121" spans="1:12" x14ac:dyDescent="0.25">
      <c r="A121" s="5"/>
      <c r="B121" s="1" t="s">
        <v>45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</row>
    <row r="122" spans="1:12" x14ac:dyDescent="0.25">
      <c r="B122" s="1" t="s">
        <v>52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</row>
  </sheetData>
  <mergeCells count="6">
    <mergeCell ref="A114:A116"/>
    <mergeCell ref="A60:A63"/>
    <mergeCell ref="A72:A82"/>
    <mergeCell ref="A84:A85"/>
    <mergeCell ref="A88:A91"/>
    <mergeCell ref="A100:A10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6-6</vt:lpstr>
      <vt:lpstr>Ch</vt:lpstr>
      <vt:lpstr>cost</vt:lpstr>
      <vt:lpstr>in_d</vt:lpstr>
      <vt:lpstr>in_t</vt:lpstr>
      <vt:lpstr>in_time</vt:lpstr>
      <vt:lpstr>out_d</vt:lpstr>
      <vt:lpstr>out_t</vt:lpstr>
      <vt:lpstr>out_time</vt:lpstr>
      <vt:lpstr>pallets</vt:lpstr>
      <vt:lpstr>penalty</vt:lpstr>
      <vt:lpstr>quantity</vt:lpstr>
      <vt:lpstr>si</vt:lpstr>
      <vt:lpstr>so</vt:lpstr>
      <vt:lpstr>transfertime</vt:lpstr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amna.altaf</dc:creator>
  <cp:lastModifiedBy>amna.altaf</cp:lastModifiedBy>
  <dcterms:created xsi:type="dcterms:W3CDTF">2022-10-03T10:03:07Z</dcterms:created>
  <dcterms:modified xsi:type="dcterms:W3CDTF">2023-04-04T14:40:26Z</dcterms:modified>
</cp:coreProperties>
</file>